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D:\桌面\评定奖学金\2024年奖学金公示\2021级\"/>
    </mc:Choice>
  </mc:AlternateContent>
  <xr:revisionPtr revIDLastSave="0" documentId="13_ncr:1_{DD5FD42F-9EC1-46E2-B8BA-DE1510412389}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Sheet1" sheetId="1" r:id="rId1"/>
  </sheets>
  <externalReferences>
    <externalReference r:id="rId2"/>
  </externalReferences>
  <definedNames>
    <definedName name="_xlnm._FilterDatabase" localSheetId="0" hidden="1">Sheet1!$H$1:$H$22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1" l="1"/>
  <c r="G3" i="1"/>
  <c r="G5" i="1"/>
  <c r="G4" i="1"/>
  <c r="G6" i="1"/>
  <c r="G8" i="1"/>
  <c r="G9" i="1"/>
  <c r="G7" i="1"/>
  <c r="G10" i="1"/>
  <c r="G11" i="1"/>
  <c r="G13" i="1"/>
  <c r="G12" i="1"/>
  <c r="G16" i="1"/>
  <c r="G14" i="1"/>
  <c r="G18" i="1"/>
  <c r="G15" i="1"/>
  <c r="G17" i="1"/>
  <c r="G19" i="1"/>
  <c r="G20" i="1"/>
  <c r="G21" i="1"/>
  <c r="G22" i="1"/>
  <c r="E2" i="1"/>
  <c r="E3" i="1"/>
  <c r="H3" i="1" s="1"/>
  <c r="E5" i="1"/>
  <c r="E4" i="1"/>
  <c r="E6" i="1"/>
  <c r="E8" i="1"/>
  <c r="H8" i="1" s="1"/>
  <c r="E9" i="1"/>
  <c r="E7" i="1"/>
  <c r="E10" i="1"/>
  <c r="E13" i="1"/>
  <c r="E11" i="1"/>
  <c r="E12" i="1"/>
  <c r="H12" i="1" s="1"/>
  <c r="E16" i="1"/>
  <c r="E18" i="1"/>
  <c r="E14" i="1"/>
  <c r="E15" i="1"/>
  <c r="E17" i="1"/>
  <c r="E19" i="1"/>
  <c r="E20" i="1"/>
  <c r="E21" i="1"/>
  <c r="E22" i="1"/>
  <c r="H22" i="1" l="1"/>
  <c r="H11" i="1"/>
  <c r="H15" i="1"/>
  <c r="H17" i="1"/>
  <c r="H10" i="1"/>
  <c r="H19" i="1"/>
  <c r="H4" i="1"/>
  <c r="H21" i="1"/>
  <c r="H13" i="1"/>
  <c r="H2" i="1"/>
  <c r="H5" i="1"/>
  <c r="H14" i="1"/>
  <c r="H7" i="1"/>
  <c r="H20" i="1"/>
  <c r="H16" i="1"/>
  <c r="H9" i="1"/>
  <c r="H6" i="1"/>
  <c r="H18" i="1"/>
</calcChain>
</file>

<file path=xl/sharedStrings.xml><?xml version="1.0" encoding="utf-8"?>
<sst xmlns="http://schemas.openxmlformats.org/spreadsheetml/2006/main" count="77" uniqueCount="58">
  <si>
    <t>学号</t>
  </si>
  <si>
    <t>姓名</t>
  </si>
  <si>
    <t>学生所属班级</t>
  </si>
  <si>
    <t>202121190059</t>
  </si>
  <si>
    <t>王康弘</t>
  </si>
  <si>
    <t>网络工程2021级（国际）2班</t>
  </si>
  <si>
    <t>202121190078</t>
  </si>
  <si>
    <t>蔡杰</t>
  </si>
  <si>
    <t>202121190003</t>
  </si>
  <si>
    <t>明崟</t>
  </si>
  <si>
    <t>网络工程2021级（国际）1班</t>
  </si>
  <si>
    <t>202121190012</t>
  </si>
  <si>
    <t>刘诗琪</t>
  </si>
  <si>
    <t>202121190057</t>
  </si>
  <si>
    <t>王子喆</t>
  </si>
  <si>
    <t>202121190018</t>
  </si>
  <si>
    <t>帅涛</t>
  </si>
  <si>
    <t>202121190024</t>
  </si>
  <si>
    <t>赵一鸣</t>
  </si>
  <si>
    <t>202121190025</t>
  </si>
  <si>
    <t>范智博</t>
  </si>
  <si>
    <t>202121190060</t>
  </si>
  <si>
    <t>孙嘉武</t>
  </si>
  <si>
    <t>202121190056</t>
  </si>
  <si>
    <t>马家泰</t>
  </si>
  <si>
    <t>202121190021</t>
  </si>
  <si>
    <t>董日行</t>
  </si>
  <si>
    <t>202121190033</t>
  </si>
  <si>
    <t>王雨阳</t>
  </si>
  <si>
    <t>郭宇涵</t>
  </si>
  <si>
    <t>202121190014</t>
  </si>
  <si>
    <t>余春学</t>
  </si>
  <si>
    <t>202121190036</t>
  </si>
  <si>
    <t>余智麒</t>
  </si>
  <si>
    <t>202121190013</t>
  </si>
  <si>
    <t>尹若曦</t>
  </si>
  <si>
    <t>202121190017</t>
  </si>
  <si>
    <t>吴泽诚</t>
  </si>
  <si>
    <t>202121190009</t>
  </si>
  <si>
    <t>杨恩希</t>
  </si>
  <si>
    <t>202121190065</t>
  </si>
  <si>
    <t>怀周元</t>
  </si>
  <si>
    <t>202121190066</t>
  </si>
  <si>
    <t>邢文烨</t>
  </si>
  <si>
    <t>202121190058</t>
  </si>
  <si>
    <t>赵浛波</t>
  </si>
  <si>
    <t>平均学分绩点</t>
    <phoneticPr fontId="1" type="noConversion"/>
  </si>
  <si>
    <t>F2</t>
    <phoneticPr fontId="1" type="noConversion"/>
  </si>
  <si>
    <t>F2'</t>
    <phoneticPr fontId="1" type="noConversion"/>
  </si>
  <si>
    <t>总成绩</t>
    <phoneticPr fontId="1" type="noConversion"/>
  </si>
  <si>
    <t>特等</t>
  </si>
  <si>
    <t>一等</t>
  </si>
  <si>
    <t>二等</t>
  </si>
  <si>
    <t>三等</t>
  </si>
  <si>
    <t>F2最高分：69</t>
    <phoneticPr fontId="1" type="noConversion"/>
  </si>
  <si>
    <t>排名</t>
    <phoneticPr fontId="1" type="noConversion"/>
  </si>
  <si>
    <t>此表格仅保留提交申请表的同学，仅提交报名表的同学有资格参与奖学金评议</t>
    <phoneticPr fontId="1" type="noConversion"/>
  </si>
  <si>
    <t>202121190016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</si>
</sst>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0"/>
      <name val="宋体"/>
      <family val="3"/>
      <charset val="134"/>
    </font>
    <font>
      <sz val="11"/>
      <color theme="1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&#26700;&#38754;\&#35780;&#23450;&#22870;&#23398;&#37329;\F1&#25104;&#32489;\2023-2024&#23398;&#24180;21-22-23&#32423;&#25104;&#32489;\21&#32423;&#21407;&#22987;\&#32593;&#32476;&#22269;&#38469;21.xls" TargetMode="External"/><Relationship Id="rId1" Type="http://schemas.openxmlformats.org/officeDocument/2006/relationships/externalLinkPath" Target="/&#26700;&#38754;/&#35780;&#23450;&#22870;&#23398;&#37329;/F1&#25104;&#32489;/2023-2024&#23398;&#24180;21-22-23&#32423;&#25104;&#32489;/21&#32423;&#21407;&#22987;/&#32593;&#32476;&#22269;&#38469;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422016720"/>
    </sheetNames>
    <sheetDataSet>
      <sheetData sheetId="0">
        <row r="4">
          <cell r="AD4">
            <v>122.2</v>
          </cell>
          <cell r="AE4">
            <v>31.5</v>
          </cell>
        </row>
        <row r="5">
          <cell r="AD5">
            <v>121</v>
          </cell>
          <cell r="AE5">
            <v>31.5</v>
          </cell>
        </row>
        <row r="6">
          <cell r="AD6">
            <v>130.4</v>
          </cell>
          <cell r="AE6">
            <v>34.5</v>
          </cell>
        </row>
        <row r="7">
          <cell r="AD7">
            <v>115.4</v>
          </cell>
          <cell r="AE7">
            <v>31.5</v>
          </cell>
        </row>
        <row r="8">
          <cell r="AD8">
            <v>114.3</v>
          </cell>
          <cell r="AE8">
            <v>31.5</v>
          </cell>
        </row>
        <row r="9">
          <cell r="AD9">
            <v>112.95</v>
          </cell>
          <cell r="AE9">
            <v>31.5</v>
          </cell>
        </row>
        <row r="10">
          <cell r="AD10">
            <v>140.89999999999998</v>
          </cell>
          <cell r="AE10">
            <v>39.5</v>
          </cell>
        </row>
        <row r="11">
          <cell r="AD11">
            <v>161.75</v>
          </cell>
          <cell r="AE11">
            <v>46</v>
          </cell>
        </row>
        <row r="13">
          <cell r="AD13">
            <v>108.65000000000002</v>
          </cell>
          <cell r="AE13">
            <v>31.5</v>
          </cell>
        </row>
        <row r="14">
          <cell r="AD14">
            <v>108.50000000000001</v>
          </cell>
          <cell r="AE14">
            <v>31.5</v>
          </cell>
        </row>
        <row r="15">
          <cell r="AD15">
            <v>115.4</v>
          </cell>
          <cell r="AE15">
            <v>33.5</v>
          </cell>
        </row>
        <row r="16">
          <cell r="AD16">
            <v>108.4</v>
          </cell>
          <cell r="AE16">
            <v>31.5</v>
          </cell>
        </row>
        <row r="17">
          <cell r="AD17">
            <v>106.35000000000001</v>
          </cell>
          <cell r="AE17">
            <v>31.5</v>
          </cell>
        </row>
        <row r="19">
          <cell r="AD19">
            <v>105.2</v>
          </cell>
          <cell r="AE19">
            <v>31.5</v>
          </cell>
        </row>
        <row r="20">
          <cell r="AD20">
            <v>105.25</v>
          </cell>
          <cell r="AE20">
            <v>31.5</v>
          </cell>
        </row>
        <row r="21">
          <cell r="AD21">
            <v>104.55</v>
          </cell>
          <cell r="AE21">
            <v>31.5</v>
          </cell>
        </row>
        <row r="22">
          <cell r="AD22">
            <v>103.5</v>
          </cell>
          <cell r="AE22">
            <v>31.5</v>
          </cell>
        </row>
        <row r="24">
          <cell r="AD24">
            <v>112.89999999999999</v>
          </cell>
          <cell r="AE24">
            <v>34.5</v>
          </cell>
        </row>
        <row r="25">
          <cell r="AD25">
            <v>101.95</v>
          </cell>
          <cell r="AE25">
            <v>31.5</v>
          </cell>
        </row>
        <row r="30">
          <cell r="AD30">
            <v>98.850000000000009</v>
          </cell>
          <cell r="AE30">
            <v>31.5</v>
          </cell>
        </row>
        <row r="64">
          <cell r="AD64">
            <v>77.900000000000006</v>
          </cell>
          <cell r="AE64">
            <v>31.5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tabSelected="1" workbookViewId="0">
      <selection activeCell="C14" sqref="C14"/>
    </sheetView>
  </sheetViews>
  <sheetFormatPr defaultRowHeight="13.9" x14ac:dyDescent="0.4"/>
  <cols>
    <col min="1" max="1" width="6.3984375" customWidth="1"/>
    <col min="2" max="2" width="13.73046875" customWidth="1"/>
    <col min="4" max="4" width="25.9296875" customWidth="1"/>
    <col min="5" max="5" width="12.46484375" customWidth="1"/>
    <col min="11" max="11" width="16.1328125" customWidth="1"/>
  </cols>
  <sheetData>
    <row r="1" spans="1:12" ht="12.75" customHeight="1" x14ac:dyDescent="0.4">
      <c r="A1" s="2" t="s">
        <v>55</v>
      </c>
      <c r="B1" s="12" t="s">
        <v>0</v>
      </c>
      <c r="C1" s="12" t="s">
        <v>1</v>
      </c>
      <c r="D1" s="12" t="s">
        <v>2</v>
      </c>
      <c r="E1" s="12" t="s">
        <v>46</v>
      </c>
      <c r="F1" s="13" t="s">
        <v>47</v>
      </c>
      <c r="G1" s="4" t="s">
        <v>48</v>
      </c>
      <c r="H1" s="4" t="s">
        <v>49</v>
      </c>
      <c r="K1" s="5" t="s">
        <v>54</v>
      </c>
      <c r="L1" s="6"/>
    </row>
    <row r="2" spans="1:12" ht="12.75" customHeight="1" x14ac:dyDescent="0.4">
      <c r="A2" s="11">
        <v>1</v>
      </c>
      <c r="B2" s="14" t="s">
        <v>3</v>
      </c>
      <c r="C2" s="14" t="s">
        <v>4</v>
      </c>
      <c r="D2" s="14" t="s">
        <v>5</v>
      </c>
      <c r="E2" s="14">
        <f>'[1]422016720'!AD4/'[1]422016720'!AE4</f>
        <v>3.8793650793650793</v>
      </c>
      <c r="F2" s="14">
        <v>22</v>
      </c>
      <c r="G2" s="14">
        <f>F2/69*0.4</f>
        <v>0.12753623188405797</v>
      </c>
      <c r="H2" s="14">
        <f t="shared" ref="H2:H21" si="0">E2+G2</f>
        <v>4.0069013112491376</v>
      </c>
      <c r="K2" s="7" t="s">
        <v>50</v>
      </c>
      <c r="L2" s="6">
        <v>1</v>
      </c>
    </row>
    <row r="3" spans="1:12" ht="12.75" customHeight="1" x14ac:dyDescent="0.4">
      <c r="A3" s="11">
        <v>2</v>
      </c>
      <c r="B3" s="15" t="s">
        <v>6</v>
      </c>
      <c r="C3" s="15" t="s">
        <v>7</v>
      </c>
      <c r="D3" s="15" t="s">
        <v>5</v>
      </c>
      <c r="E3" s="15">
        <f>'[1]422016720'!AD5/'[1]422016720'!AE5</f>
        <v>3.8412698412698414</v>
      </c>
      <c r="F3" s="15">
        <v>12</v>
      </c>
      <c r="G3" s="15">
        <f t="shared" ref="G3:G21" si="1">F3/69*0.4</f>
        <v>6.9565217391304349E-2</v>
      </c>
      <c r="H3" s="15">
        <f t="shared" si="0"/>
        <v>3.9108350586611458</v>
      </c>
      <c r="K3" s="8" t="s">
        <v>51</v>
      </c>
      <c r="L3" s="6">
        <v>2</v>
      </c>
    </row>
    <row r="4" spans="1:12" ht="12.75" customHeight="1" x14ac:dyDescent="0.4">
      <c r="A4" s="11">
        <v>3</v>
      </c>
      <c r="B4" s="15" t="s">
        <v>11</v>
      </c>
      <c r="C4" s="15" t="s">
        <v>12</v>
      </c>
      <c r="D4" s="15" t="s">
        <v>10</v>
      </c>
      <c r="E4" s="15">
        <f>'[1]422016720'!AD7/'[1]422016720'!AE7</f>
        <v>3.6634920634920638</v>
      </c>
      <c r="F4" s="15">
        <v>21</v>
      </c>
      <c r="G4" s="15">
        <f t="shared" si="1"/>
        <v>0.12173913043478263</v>
      </c>
      <c r="H4" s="15">
        <f t="shared" si="0"/>
        <v>3.7852311939268466</v>
      </c>
      <c r="K4" s="9" t="s">
        <v>52</v>
      </c>
      <c r="L4" s="6">
        <v>5</v>
      </c>
    </row>
    <row r="5" spans="1:12" ht="12.75" customHeight="1" x14ac:dyDescent="0.4">
      <c r="A5" s="11">
        <v>4</v>
      </c>
      <c r="B5" s="16" t="s">
        <v>8</v>
      </c>
      <c r="C5" s="16" t="s">
        <v>9</v>
      </c>
      <c r="D5" s="16" t="s">
        <v>10</v>
      </c>
      <c r="E5" s="16">
        <f>'[1]422016720'!AD6/'[1]422016720'!AE6</f>
        <v>3.7797101449275363</v>
      </c>
      <c r="F5" s="16">
        <v>0</v>
      </c>
      <c r="G5" s="16">
        <f t="shared" si="1"/>
        <v>0</v>
      </c>
      <c r="H5" s="16">
        <f t="shared" si="0"/>
        <v>3.7797101449275363</v>
      </c>
      <c r="K5" s="10" t="s">
        <v>53</v>
      </c>
      <c r="L5" s="6">
        <v>9</v>
      </c>
    </row>
    <row r="6" spans="1:12" ht="12.75" customHeight="1" x14ac:dyDescent="0.4">
      <c r="A6" s="11">
        <v>5</v>
      </c>
      <c r="B6" s="16" t="s">
        <v>13</v>
      </c>
      <c r="C6" s="16" t="s">
        <v>14</v>
      </c>
      <c r="D6" s="16" t="s">
        <v>5</v>
      </c>
      <c r="E6" s="16">
        <f>'[1]422016720'!AD8/'[1]422016720'!AE8</f>
        <v>3.6285714285714286</v>
      </c>
      <c r="F6" s="16">
        <v>6</v>
      </c>
      <c r="G6" s="16">
        <f t="shared" si="1"/>
        <v>3.4782608695652174E-2</v>
      </c>
      <c r="H6" s="16">
        <f t="shared" si="0"/>
        <v>3.6633540372670805</v>
      </c>
    </row>
    <row r="7" spans="1:12" ht="12.75" customHeight="1" x14ac:dyDescent="0.4">
      <c r="A7" s="11">
        <v>6</v>
      </c>
      <c r="B7" s="16" t="s">
        <v>19</v>
      </c>
      <c r="C7" s="16" t="s">
        <v>20</v>
      </c>
      <c r="D7" s="16" t="s">
        <v>10</v>
      </c>
      <c r="E7" s="16">
        <f>'[1]422016720'!AD11/'[1]422016720'!AE11</f>
        <v>3.5163043478260869</v>
      </c>
      <c r="F7" s="16">
        <v>17</v>
      </c>
      <c r="G7" s="16">
        <f t="shared" si="1"/>
        <v>9.8550724637681164E-2</v>
      </c>
      <c r="H7" s="16">
        <f t="shared" si="0"/>
        <v>3.6148550724637682</v>
      </c>
    </row>
    <row r="8" spans="1:12" ht="12.75" customHeight="1" x14ac:dyDescent="0.4">
      <c r="A8" s="11">
        <v>7</v>
      </c>
      <c r="B8" s="16" t="s">
        <v>15</v>
      </c>
      <c r="C8" s="16" t="s">
        <v>16</v>
      </c>
      <c r="D8" s="16" t="s">
        <v>10</v>
      </c>
      <c r="E8" s="16">
        <f>'[1]422016720'!AD9/'[1]422016720'!AE9</f>
        <v>3.5857142857142859</v>
      </c>
      <c r="F8" s="16">
        <v>3</v>
      </c>
      <c r="G8" s="16">
        <f t="shared" si="1"/>
        <v>1.7391304347826087E-2</v>
      </c>
      <c r="H8" s="16">
        <f t="shared" si="0"/>
        <v>3.6031055900621118</v>
      </c>
    </row>
    <row r="9" spans="1:12" ht="12.75" customHeight="1" x14ac:dyDescent="0.4">
      <c r="A9" s="11">
        <v>8</v>
      </c>
      <c r="B9" s="16" t="s">
        <v>17</v>
      </c>
      <c r="C9" s="16" t="s">
        <v>18</v>
      </c>
      <c r="D9" s="16" t="s">
        <v>10</v>
      </c>
      <c r="E9" s="16">
        <f>'[1]422016720'!AD10/'[1]422016720'!AE10</f>
        <v>3.5670886075949362</v>
      </c>
      <c r="F9" s="16">
        <v>3</v>
      </c>
      <c r="G9" s="16">
        <f t="shared" si="1"/>
        <v>1.7391304347826087E-2</v>
      </c>
      <c r="H9" s="16">
        <f t="shared" si="0"/>
        <v>3.5844799119427622</v>
      </c>
    </row>
    <row r="10" spans="1:12" ht="12.75" customHeight="1" x14ac:dyDescent="0.4">
      <c r="A10" s="11">
        <v>9</v>
      </c>
      <c r="B10" s="17" t="s">
        <v>21</v>
      </c>
      <c r="C10" s="17" t="s">
        <v>22</v>
      </c>
      <c r="D10" s="17" t="s">
        <v>5</v>
      </c>
      <c r="E10" s="17">
        <f>'[1]422016720'!AD13/'[1]422016720'!AE13</f>
        <v>3.4492063492063498</v>
      </c>
      <c r="F10" s="17">
        <v>6</v>
      </c>
      <c r="G10" s="17">
        <f t="shared" si="1"/>
        <v>3.4782608695652174E-2</v>
      </c>
      <c r="H10" s="17">
        <f t="shared" si="0"/>
        <v>3.4839889579020018</v>
      </c>
    </row>
    <row r="11" spans="1:12" ht="12.75" customHeight="1" x14ac:dyDescent="0.4">
      <c r="A11" s="11">
        <v>10</v>
      </c>
      <c r="B11" s="17" t="s">
        <v>25</v>
      </c>
      <c r="C11" s="17" t="s">
        <v>26</v>
      </c>
      <c r="D11" s="17" t="s">
        <v>10</v>
      </c>
      <c r="E11" s="17">
        <f>'[1]422016720'!AD15/'[1]422016720'!AE15</f>
        <v>3.4447761194029853</v>
      </c>
      <c r="F11" s="17">
        <v>2</v>
      </c>
      <c r="G11" s="17">
        <f t="shared" si="1"/>
        <v>1.1594202898550725E-2</v>
      </c>
      <c r="H11" s="17">
        <f t="shared" si="0"/>
        <v>3.4563703223015358</v>
      </c>
    </row>
    <row r="12" spans="1:12" ht="12.75" customHeight="1" x14ac:dyDescent="0.4">
      <c r="A12" s="11">
        <v>11</v>
      </c>
      <c r="B12" s="17" t="s">
        <v>27</v>
      </c>
      <c r="C12" s="17" t="s">
        <v>28</v>
      </c>
      <c r="D12" s="17" t="s">
        <v>10</v>
      </c>
      <c r="E12" s="17">
        <f>'[1]422016720'!AD16/'[1]422016720'!AE16</f>
        <v>3.4412698412698415</v>
      </c>
      <c r="F12" s="17">
        <v>2</v>
      </c>
      <c r="G12" s="17">
        <f t="shared" si="1"/>
        <v>1.1594202898550725E-2</v>
      </c>
      <c r="H12" s="17">
        <f t="shared" si="0"/>
        <v>3.452864044168392</v>
      </c>
    </row>
    <row r="13" spans="1:12" ht="12.75" customHeight="1" x14ac:dyDescent="0.4">
      <c r="A13" s="11">
        <v>12</v>
      </c>
      <c r="B13" s="17" t="s">
        <v>23</v>
      </c>
      <c r="C13" s="17" t="s">
        <v>24</v>
      </c>
      <c r="D13" s="17" t="s">
        <v>5</v>
      </c>
      <c r="E13" s="17">
        <f>'[1]422016720'!AD14/'[1]422016720'!AE14</f>
        <v>3.4444444444444451</v>
      </c>
      <c r="F13" s="17">
        <v>0</v>
      </c>
      <c r="G13" s="17">
        <f t="shared" si="1"/>
        <v>0</v>
      </c>
      <c r="H13" s="17">
        <f t="shared" si="0"/>
        <v>3.4444444444444451</v>
      </c>
    </row>
    <row r="14" spans="1:12" ht="12.75" customHeight="1" x14ac:dyDescent="0.4">
      <c r="A14" s="11">
        <v>13</v>
      </c>
      <c r="B14" s="17" t="s">
        <v>32</v>
      </c>
      <c r="C14" s="17" t="s">
        <v>33</v>
      </c>
      <c r="D14" s="17" t="s">
        <v>10</v>
      </c>
      <c r="E14" s="17">
        <f>'[1]422016720'!AD20/'[1]422016720'!AE20</f>
        <v>3.3412698412698414</v>
      </c>
      <c r="F14" s="17">
        <v>17</v>
      </c>
      <c r="G14" s="17">
        <f t="shared" si="1"/>
        <v>9.8550724637681164E-2</v>
      </c>
      <c r="H14" s="17">
        <f t="shared" si="0"/>
        <v>3.4398205659075227</v>
      </c>
    </row>
    <row r="15" spans="1:12" ht="12.75" customHeight="1" x14ac:dyDescent="0.4">
      <c r="A15" s="11">
        <v>14</v>
      </c>
      <c r="B15" s="17" t="s">
        <v>34</v>
      </c>
      <c r="C15" s="17" t="s">
        <v>35</v>
      </c>
      <c r="D15" s="17" t="s">
        <v>10</v>
      </c>
      <c r="E15" s="17">
        <f>'[1]422016720'!AD21/'[1]422016720'!AE21</f>
        <v>3.3190476190476188</v>
      </c>
      <c r="F15" s="17">
        <v>16</v>
      </c>
      <c r="G15" s="17">
        <f t="shared" si="1"/>
        <v>9.2753623188405798E-2</v>
      </c>
      <c r="H15" s="17">
        <f t="shared" si="0"/>
        <v>3.4118012422360247</v>
      </c>
    </row>
    <row r="16" spans="1:12" ht="12.75" customHeight="1" x14ac:dyDescent="0.4">
      <c r="A16" s="11">
        <v>15</v>
      </c>
      <c r="B16" s="17" t="s">
        <v>57</v>
      </c>
      <c r="C16" s="17" t="s">
        <v>29</v>
      </c>
      <c r="D16" s="17" t="s">
        <v>10</v>
      </c>
      <c r="E16" s="17">
        <f>'[1]422016720'!AD17/'[1]422016720'!AE17</f>
        <v>3.3761904761904766</v>
      </c>
      <c r="F16" s="17">
        <v>2</v>
      </c>
      <c r="G16" s="17">
        <f t="shared" si="1"/>
        <v>1.1594202898550725E-2</v>
      </c>
      <c r="H16" s="17">
        <f t="shared" si="0"/>
        <v>3.3877846790890271</v>
      </c>
    </row>
    <row r="17" spans="1:8" ht="12.75" customHeight="1" x14ac:dyDescent="0.4">
      <c r="A17" s="11">
        <v>16</v>
      </c>
      <c r="B17" s="17" t="s">
        <v>36</v>
      </c>
      <c r="C17" s="17" t="s">
        <v>37</v>
      </c>
      <c r="D17" s="17" t="s">
        <v>10</v>
      </c>
      <c r="E17" s="17">
        <f>'[1]422016720'!AD22/'[1]422016720'!AE22</f>
        <v>3.2857142857142856</v>
      </c>
      <c r="F17" s="17">
        <v>10.3</v>
      </c>
      <c r="G17" s="17">
        <f t="shared" si="1"/>
        <v>5.9710144927536235E-2</v>
      </c>
      <c r="H17" s="17">
        <f t="shared" si="0"/>
        <v>3.3454244306418217</v>
      </c>
    </row>
    <row r="18" spans="1:8" ht="12.75" customHeight="1" x14ac:dyDescent="0.4">
      <c r="A18" s="11">
        <v>17</v>
      </c>
      <c r="B18" s="17" t="s">
        <v>30</v>
      </c>
      <c r="C18" s="17" t="s">
        <v>31</v>
      </c>
      <c r="D18" s="17" t="s">
        <v>10</v>
      </c>
      <c r="E18" s="17">
        <f>'[1]422016720'!AD19/'[1]422016720'!AE19</f>
        <v>3.3396825396825398</v>
      </c>
      <c r="F18" s="17">
        <v>0</v>
      </c>
      <c r="G18" s="17">
        <f t="shared" si="1"/>
        <v>0</v>
      </c>
      <c r="H18" s="17">
        <f t="shared" si="0"/>
        <v>3.3396825396825398</v>
      </c>
    </row>
    <row r="19" spans="1:8" ht="12.75" customHeight="1" x14ac:dyDescent="0.4">
      <c r="B19" s="1" t="s">
        <v>38</v>
      </c>
      <c r="C19" s="1" t="s">
        <v>39</v>
      </c>
      <c r="D19" s="1" t="s">
        <v>10</v>
      </c>
      <c r="E19" s="1">
        <f>'[1]422016720'!AD24/'[1]422016720'!AE24</f>
        <v>3.2724637681159416</v>
      </c>
      <c r="F19" s="3">
        <v>3</v>
      </c>
      <c r="G19">
        <f t="shared" si="1"/>
        <v>1.7391304347826087E-2</v>
      </c>
      <c r="H19">
        <f t="shared" si="0"/>
        <v>3.2898550724637676</v>
      </c>
    </row>
    <row r="20" spans="1:8" ht="12.75" customHeight="1" x14ac:dyDescent="0.4">
      <c r="B20" s="1" t="s">
        <v>40</v>
      </c>
      <c r="C20" s="1" t="s">
        <v>41</v>
      </c>
      <c r="D20" s="1" t="s">
        <v>5</v>
      </c>
      <c r="E20" s="1">
        <f>'[1]422016720'!AD25/'[1]422016720'!AE25</f>
        <v>3.2365079365079366</v>
      </c>
      <c r="F20" s="3">
        <v>5</v>
      </c>
      <c r="G20">
        <f t="shared" si="1"/>
        <v>2.8985507246376815E-2</v>
      </c>
      <c r="H20">
        <f t="shared" si="0"/>
        <v>3.2654934437543135</v>
      </c>
    </row>
    <row r="21" spans="1:8" ht="12.75" customHeight="1" x14ac:dyDescent="0.4">
      <c r="B21" s="1" t="s">
        <v>42</v>
      </c>
      <c r="C21" s="1" t="s">
        <v>43</v>
      </c>
      <c r="D21" s="1" t="s">
        <v>5</v>
      </c>
      <c r="E21" s="1">
        <f>'[1]422016720'!AD30/'[1]422016720'!AE30</f>
        <v>3.1380952380952385</v>
      </c>
      <c r="F21" s="3">
        <v>3</v>
      </c>
      <c r="G21">
        <f t="shared" si="1"/>
        <v>1.7391304347826087E-2</v>
      </c>
      <c r="H21">
        <f t="shared" si="0"/>
        <v>3.1554865424430645</v>
      </c>
    </row>
    <row r="22" spans="1:8" ht="12.75" customHeight="1" x14ac:dyDescent="0.4">
      <c r="B22" s="1" t="s">
        <v>44</v>
      </c>
      <c r="C22" s="1" t="s">
        <v>45</v>
      </c>
      <c r="D22" s="1" t="s">
        <v>5</v>
      </c>
      <c r="E22" s="1">
        <f>'[1]422016720'!AD64/'[1]422016720'!AE64</f>
        <v>2.4730158730158731</v>
      </c>
      <c r="F22" s="3">
        <v>2</v>
      </c>
      <c r="G22">
        <f t="shared" ref="G22" si="2">F22/69*0.4</f>
        <v>1.1594202898550725E-2</v>
      </c>
      <c r="H22">
        <f t="shared" ref="H22" si="3">E22+G22</f>
        <v>2.4846100759144236</v>
      </c>
    </row>
    <row r="25" spans="1:8" x14ac:dyDescent="0.4">
      <c r="B25" s="18" t="s">
        <v>56</v>
      </c>
      <c r="C25" s="18"/>
      <c r="D25" s="18"/>
      <c r="E25" s="18"/>
      <c r="F25" s="18"/>
      <c r="G25" s="18"/>
      <c r="H25" s="18"/>
    </row>
  </sheetData>
  <autoFilter ref="H1:H22" xr:uid="{00000000-0001-0000-0000-000000000000}"/>
  <sortState xmlns:xlrd2="http://schemas.microsoft.com/office/spreadsheetml/2017/richdata2" ref="B2:H22">
    <sortCondition descending="1" ref="H1:H22"/>
  </sortState>
  <mergeCells count="1">
    <mergeCell ref="B25:H2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</dc:creator>
  <cp:lastModifiedBy>gj zhou</cp:lastModifiedBy>
  <dcterms:created xsi:type="dcterms:W3CDTF">2015-06-05T18:19:34Z</dcterms:created>
  <dcterms:modified xsi:type="dcterms:W3CDTF">2024-10-10T09:40:49Z</dcterms:modified>
</cp:coreProperties>
</file>